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yron Brook\Downloads\"/>
    </mc:Choice>
  </mc:AlternateContent>
  <bookViews>
    <workbookView xWindow="0" yWindow="0" windowWidth="19200" windowHeight="11860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D9" i="1"/>
  <c r="C9" i="1"/>
  <c r="F11" i="1"/>
  <c r="F10" i="1"/>
  <c r="F15" i="1"/>
  <c r="F14" i="1"/>
  <c r="B19" i="1"/>
  <c r="C10" i="1"/>
  <c r="C11" i="1"/>
  <c r="C12" i="1"/>
  <c r="C13" i="1"/>
  <c r="C14" i="1"/>
  <c r="C15" i="1"/>
  <c r="C16" i="1"/>
  <c r="C17" i="1"/>
  <c r="C18" i="1"/>
</calcChain>
</file>

<file path=xl/sharedStrings.xml><?xml version="1.0" encoding="utf-8"?>
<sst xmlns="http://schemas.openxmlformats.org/spreadsheetml/2006/main" count="16" uniqueCount="16">
  <si>
    <t>Cecal slurry dose calculations by stock concentration and weight-adjusted dose</t>
    <phoneticPr fontId="0" type="noConversion"/>
  </si>
  <si>
    <t>Your experiment date:</t>
    <phoneticPr fontId="0" type="noConversion"/>
  </si>
  <si>
    <t>[slurry Stock] (mg/ml)</t>
    <phoneticPr fontId="0" type="noConversion"/>
  </si>
  <si>
    <r>
      <t xml:space="preserve">Dose </t>
    </r>
    <r>
      <rPr>
        <b/>
        <sz val="8"/>
        <rFont val="Verdana"/>
      </rPr>
      <t>(mg/g body weight)</t>
    </r>
  </si>
  <si>
    <t>Cage ID:</t>
    <phoneticPr fontId="0" type="noConversion"/>
  </si>
  <si>
    <t>Pup ID</t>
    <phoneticPr fontId="0" type="noConversion"/>
  </si>
  <si>
    <t>100/Av CS</t>
    <phoneticPr fontId="0" type="noConversion"/>
  </si>
  <si>
    <t xml:space="preserve">No. pups </t>
    <phoneticPr fontId="0" type="noConversion"/>
  </si>
  <si>
    <t>Total (ul):</t>
    <phoneticPr fontId="0" type="noConversion"/>
  </si>
  <si>
    <t>Slurry stock</t>
    <phoneticPr fontId="0" type="noConversion"/>
  </si>
  <si>
    <t>D5W</t>
    <phoneticPr fontId="0" type="noConversion"/>
  </si>
  <si>
    <t>Average:</t>
  </si>
  <si>
    <t>Pup weight (g)</t>
  </si>
  <si>
    <t>Inject vol (ul)</t>
  </si>
  <si>
    <t>CS / pup</t>
  </si>
  <si>
    <t>D5W / pup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</si>
</sst>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0"/>
      <name val="Verdana"/>
    </font>
    <font>
      <b/>
      <sz val="16"/>
      <name val="Verdana"/>
    </font>
    <font>
      <b/>
      <sz val="8"/>
      <name val="Verdana"/>
    </font>
    <font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2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110" zoomScaleNormal="110" zoomScalePageLayoutView="110" workbookViewId="0">
      <selection activeCell="D6" sqref="D6"/>
    </sheetView>
  </sheetViews>
  <sheetFormatPr defaultColWidth="10.6640625" defaultRowHeight="15.5" x14ac:dyDescent="0.35"/>
  <cols>
    <col min="2" max="2" width="15.1640625" bestFit="1" customWidth="1"/>
    <col min="3" max="3" width="14.1640625" bestFit="1" customWidth="1"/>
    <col min="5" max="5" width="12.83203125" customWidth="1"/>
  </cols>
  <sheetData>
    <row r="1" spans="1:6" x14ac:dyDescent="0.35">
      <c r="A1" s="1" t="s">
        <v>0</v>
      </c>
    </row>
    <row r="2" spans="1:6" x14ac:dyDescent="0.35">
      <c r="A2" s="1"/>
    </row>
    <row r="3" spans="1:6" x14ac:dyDescent="0.35">
      <c r="A3" s="2" t="s">
        <v>1</v>
      </c>
      <c r="B3" s="3"/>
      <c r="C3" s="3"/>
      <c r="D3" s="3"/>
      <c r="E3" s="3"/>
      <c r="F3" s="3"/>
    </row>
    <row r="4" spans="1:6" ht="40.5" x14ac:dyDescent="0.35">
      <c r="A4" s="4" t="s">
        <v>2</v>
      </c>
      <c r="B4" s="5"/>
    </row>
    <row r="5" spans="1:6" ht="33.5" x14ac:dyDescent="0.35">
      <c r="A5" s="4" t="s">
        <v>3</v>
      </c>
      <c r="B5" s="28"/>
    </row>
    <row r="6" spans="1:6" ht="19.5" x14ac:dyDescent="0.35">
      <c r="A6" s="6"/>
      <c r="B6" s="7"/>
    </row>
    <row r="7" spans="1:6" ht="19.5" x14ac:dyDescent="0.35">
      <c r="A7" s="8" t="s">
        <v>4</v>
      </c>
      <c r="B7" s="9"/>
      <c r="C7" s="10"/>
      <c r="D7" s="10"/>
      <c r="E7" s="10"/>
      <c r="F7" s="11"/>
    </row>
    <row r="8" spans="1:6" x14ac:dyDescent="0.35">
      <c r="A8" s="12" t="s">
        <v>5</v>
      </c>
      <c r="B8" s="13" t="s">
        <v>12</v>
      </c>
      <c r="C8" s="14" t="s">
        <v>13</v>
      </c>
      <c r="D8" s="15" t="s">
        <v>6</v>
      </c>
      <c r="E8" s="16"/>
      <c r="F8" s="17"/>
    </row>
    <row r="9" spans="1:6" x14ac:dyDescent="0.35">
      <c r="A9" s="18"/>
      <c r="B9" s="19"/>
      <c r="C9" s="20" t="e">
        <f t="shared" ref="C9:C15" si="0">(B9*$B$5)/$B$4*1000*$D$9</f>
        <v>#DIV/0!</v>
      </c>
      <c r="D9" s="34" t="e">
        <f>100/F9</f>
        <v>#DIV/0!</v>
      </c>
      <c r="E9" s="21" t="s">
        <v>14</v>
      </c>
      <c r="F9" s="31" t="e">
        <f>((SUM(B9:B18)/COUNTIF(B9:B18, "&gt;0"))*$B$5)/$B$4*1000</f>
        <v>#DIV/0!</v>
      </c>
    </row>
    <row r="10" spans="1:6" x14ac:dyDescent="0.35">
      <c r="A10" s="18"/>
      <c r="B10" s="19"/>
      <c r="C10" s="20" t="e">
        <f t="shared" si="0"/>
        <v>#DIV/0!</v>
      </c>
      <c r="D10" s="21"/>
      <c r="E10" s="21" t="s">
        <v>15</v>
      </c>
      <c r="F10" s="31" t="e">
        <f>100-F9</f>
        <v>#DIV/0!</v>
      </c>
    </row>
    <row r="11" spans="1:6" x14ac:dyDescent="0.35">
      <c r="A11" s="18"/>
      <c r="B11" s="19"/>
      <c r="C11" s="20" t="e">
        <f t="shared" si="0"/>
        <v>#DIV/0!</v>
      </c>
      <c r="D11" s="21"/>
      <c r="E11" s="23" t="s">
        <v>7</v>
      </c>
      <c r="F11" s="22">
        <f>COUNT(B9:B18)</f>
        <v>0</v>
      </c>
    </row>
    <row r="12" spans="1:6" x14ac:dyDescent="0.35">
      <c r="A12" s="18"/>
      <c r="B12" s="19"/>
      <c r="C12" s="20" t="e">
        <f t="shared" si="0"/>
        <v>#DIV/0!</v>
      </c>
      <c r="D12" s="21"/>
      <c r="E12" s="16"/>
      <c r="F12" s="17"/>
    </row>
    <row r="13" spans="1:6" x14ac:dyDescent="0.35">
      <c r="A13" s="18"/>
      <c r="B13" s="19"/>
      <c r="C13" s="20" t="e">
        <f t="shared" si="0"/>
        <v>#DIV/0!</v>
      </c>
      <c r="D13" s="21"/>
      <c r="E13" s="24" t="s">
        <v>8</v>
      </c>
      <c r="F13" s="17"/>
    </row>
    <row r="14" spans="1:6" x14ac:dyDescent="0.35">
      <c r="A14" s="18"/>
      <c r="B14" s="19"/>
      <c r="C14" s="20" t="e">
        <f t="shared" si="0"/>
        <v>#DIV/0!</v>
      </c>
      <c r="D14" s="21"/>
      <c r="E14" s="25" t="s">
        <v>9</v>
      </c>
      <c r="F14" s="32" t="e">
        <f>F11*1.4*F9</f>
        <v>#DIV/0!</v>
      </c>
    </row>
    <row r="15" spans="1:6" x14ac:dyDescent="0.35">
      <c r="A15" s="18"/>
      <c r="B15" s="19"/>
      <c r="C15" s="20" t="e">
        <f t="shared" si="0"/>
        <v>#DIV/0!</v>
      </c>
      <c r="D15" s="21"/>
      <c r="E15" s="25" t="s">
        <v>10</v>
      </c>
      <c r="F15" s="33" t="e">
        <f>F11*1.4*F10</f>
        <v>#DIV/0!</v>
      </c>
    </row>
    <row r="16" spans="1:6" x14ac:dyDescent="0.35">
      <c r="A16" s="18"/>
      <c r="B16" s="19"/>
      <c r="C16" s="20" t="e">
        <f t="shared" ref="C16:C18" si="1">(B16*$B$5)/$B$4*1000*$D$9</f>
        <v>#DIV/0!</v>
      </c>
      <c r="D16" s="21"/>
      <c r="E16" s="16"/>
      <c r="F16" s="17"/>
    </row>
    <row r="17" spans="1:6" x14ac:dyDescent="0.35">
      <c r="A17" s="18"/>
      <c r="B17" s="19"/>
      <c r="C17" s="20" t="e">
        <f t="shared" si="1"/>
        <v>#DIV/0!</v>
      </c>
      <c r="D17" s="21"/>
      <c r="E17" s="16"/>
      <c r="F17" s="17"/>
    </row>
    <row r="18" spans="1:6" x14ac:dyDescent="0.35">
      <c r="A18" s="18"/>
      <c r="B18" s="19"/>
      <c r="C18" s="20" t="e">
        <f t="shared" si="1"/>
        <v>#DIV/0!</v>
      </c>
      <c r="D18" s="26"/>
      <c r="E18" s="26"/>
      <c r="F18" s="27"/>
    </row>
    <row r="19" spans="1:6" x14ac:dyDescent="0.35">
      <c r="A19" s="29" t="s">
        <v>11</v>
      </c>
      <c r="B19" s="30" t="e">
        <f>AVERAGE(B9:B15)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Byron Brook</cp:lastModifiedBy>
  <dcterms:created xsi:type="dcterms:W3CDTF">2016-01-28T22:53:08Z</dcterms:created>
  <dcterms:modified xsi:type="dcterms:W3CDTF">2018-10-05T21:17:28Z</dcterms:modified>
</cp:coreProperties>
</file>